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калькулято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9" authorId="0">
      <text>
        <r>
          <rPr>
            <b/>
            <sz val="9"/>
            <rFont val="Tahoma"/>
            <family val="2"/>
          </rPr>
          <t>ввести подключаемую мощность объекта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<sst xmlns="http://schemas.openxmlformats.org/spreadsheetml/2006/main" count="21" uniqueCount="20">
  <si>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НДС</t>
  </si>
  <si>
    <t>(для подключаемых объектов тепловая нагрузка которых более 0,1 Гкал/ч и не превышает 1, 5 Гкал/ч)</t>
  </si>
  <si>
    <t>15 % общей стоимости в течение
 15 дней с даты заключения  договора</t>
  </si>
  <si>
    <t>50 % общей стоимости в течение
 90 дней с даты заключения  договора, но не позднее даты фактического подключения</t>
  </si>
  <si>
    <t>Гкал/ч</t>
  </si>
  <si>
    <t>руб.,без НДС</t>
  </si>
  <si>
    <t>руб., без НДС</t>
  </si>
  <si>
    <t>руб.</t>
  </si>
  <si>
    <t>руб., с НДС</t>
  </si>
  <si>
    <t>Подключаемая мощность</t>
  </si>
  <si>
    <t>Стоимость подключения</t>
  </si>
  <si>
    <t xml:space="preserve">Стоимость подключения </t>
  </si>
  <si>
    <t>Подземная бесканальная прокладка . Расходы на создание (реконструкцию) тепловых сетей от существующих тепловых сетей до точек подключения объектов заявителей. Диаметр 50-250 мм.</t>
  </si>
  <si>
    <t>Расходы на создание тепловых сетей</t>
  </si>
  <si>
    <t>Расходы на проведение мероприятий по подключению</t>
  </si>
  <si>
    <r>
      <t>руб.</t>
    </r>
    <r>
      <rPr>
        <sz val="16"/>
        <color indexed="8"/>
        <rFont val="Times New Roman"/>
        <family val="1"/>
      </rPr>
      <t>/</t>
    </r>
    <r>
      <rPr>
        <sz val="10"/>
        <color indexed="8"/>
        <rFont val="Times New Roman"/>
        <family val="1"/>
      </rPr>
      <t xml:space="preserve"> Гкал/ч без НДС</t>
    </r>
  </si>
  <si>
    <t xml:space="preserve">Стоимость подключения теплоустановок заявителя к системе теплоснабжения ООО "МТсК" на 2019 год
 определена в соответствии с приказом Министерства промышленности, экономического развития и торговли Республики Марий Эл № 154т от 18 декабря 2018 года  </t>
  </si>
  <si>
    <t>Плата за подключение, установленная приказом МЭР и Т РМЭ  от 18.12.2018 №154т</t>
  </si>
  <si>
    <t>Налог на прибыль</t>
  </si>
  <si>
    <t>35 % общей стоимости в течение
15 дней с даты подписания сторонами акта о подключении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</si>
</sst>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2" fontId="42" fillId="0" borderId="10" xfId="0" applyNumberFormat="1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2" fontId="43" fillId="2" borderId="12" xfId="0" applyNumberFormat="1" applyFont="1" applyFill="1" applyBorder="1" applyAlignment="1">
      <alignment horizontal="center" vertical="center" wrapText="1"/>
    </xf>
    <xf numFmtId="2" fontId="43" fillId="2" borderId="13" xfId="0" applyNumberFormat="1" applyFont="1" applyFill="1" applyBorder="1" applyAlignment="1">
      <alignment horizontal="center" vertical="center" wrapText="1"/>
    </xf>
    <xf numFmtId="2" fontId="42" fillId="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42" fillId="0" borderId="15" xfId="0" applyNumberFormat="1" applyFont="1" applyBorder="1" applyAlignment="1">
      <alignment horizontal="center" vertical="center"/>
    </xf>
    <xf numFmtId="4" fontId="42" fillId="0" borderId="15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" fontId="42" fillId="2" borderId="14" xfId="0" applyNumberFormat="1" applyFont="1" applyFill="1" applyBorder="1" applyAlignment="1">
      <alignment horizontal="right" vertical="center"/>
    </xf>
    <xf numFmtId="4" fontId="42" fillId="2" borderId="16" xfId="0" applyNumberFormat="1" applyFont="1" applyFill="1" applyBorder="1" applyAlignment="1">
      <alignment horizontal="right" vertical="center"/>
    </xf>
    <xf numFmtId="2" fontId="45" fillId="2" borderId="17" xfId="0" applyNumberFormat="1" applyFont="1" applyFill="1" applyBorder="1" applyAlignment="1">
      <alignment horizontal="center" vertical="center" wrapText="1"/>
    </xf>
    <xf numFmtId="2" fontId="45" fillId="2" borderId="18" xfId="0" applyNumberFormat="1" applyFont="1" applyFill="1" applyBorder="1" applyAlignment="1">
      <alignment horizontal="center" vertical="center" wrapText="1"/>
    </xf>
    <xf numFmtId="2" fontId="45" fillId="2" borderId="10" xfId="0" applyNumberFormat="1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 wrapText="1"/>
    </xf>
    <xf numFmtId="2" fontId="45" fillId="2" borderId="21" xfId="0" applyNumberFormat="1" applyFont="1" applyFill="1" applyBorder="1" applyAlignment="1">
      <alignment horizontal="center" vertical="center" wrapText="1"/>
    </xf>
    <xf numFmtId="2" fontId="45" fillId="2" borderId="10" xfId="0" applyNumberFormat="1" applyFont="1" applyFill="1" applyBorder="1" applyAlignment="1">
      <alignment horizontal="center" vertical="center" wrapText="1"/>
    </xf>
    <xf numFmtId="2" fontId="45" fillId="2" borderId="22" xfId="0" applyNumberFormat="1" applyFont="1" applyFill="1" applyBorder="1" applyAlignment="1">
      <alignment horizontal="center" vertical="center" wrapText="1"/>
    </xf>
    <xf numFmtId="2" fontId="45" fillId="2" borderId="17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6" fillId="34" borderId="0" xfId="0" applyFont="1" applyFill="1" applyAlignment="1">
      <alignment horizontal="center" vertical="center" wrapText="1"/>
    </xf>
    <xf numFmtId="0" fontId="46" fillId="34" borderId="0" xfId="0" applyFont="1" applyFill="1" applyAlignment="1">
      <alignment horizontal="center" vertical="center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/>
    </xf>
    <xf numFmtId="2" fontId="43" fillId="2" borderId="25" xfId="0" applyNumberFormat="1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2" fontId="45" fillId="2" borderId="28" xfId="0" applyNumberFormat="1" applyFont="1" applyFill="1" applyBorder="1" applyAlignment="1">
      <alignment horizontal="center" vertical="center" wrapText="1"/>
    </xf>
    <xf numFmtId="2" fontId="45" fillId="2" borderId="20" xfId="0" applyNumberFormat="1" applyFont="1" applyFill="1" applyBorder="1" applyAlignment="1">
      <alignment horizontal="center" vertical="center" wrapText="1"/>
    </xf>
    <xf numFmtId="4" fontId="42" fillId="2" borderId="29" xfId="0" applyNumberFormat="1" applyFont="1" applyFill="1" applyBorder="1" applyAlignment="1">
      <alignment horizontal="right" vertical="center"/>
    </xf>
    <xf numFmtId="2" fontId="43" fillId="2" borderId="10" xfId="0" applyNumberFormat="1" applyFont="1" applyFill="1" applyBorder="1" applyAlignment="1">
      <alignment horizontal="center" vertical="center" wrapText="1"/>
    </xf>
    <xf numFmtId="0" fontId="43" fillId="2" borderId="30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43" fillId="2" borderId="22" xfId="0" applyFont="1" applyFill="1" applyBorder="1" applyAlignment="1">
      <alignment horizontal="center" vertical="center" wrapText="1"/>
    </xf>
    <xf numFmtId="2" fontId="43" fillId="2" borderId="18" xfId="0" applyNumberFormat="1" applyFont="1" applyFill="1" applyBorder="1" applyAlignment="1">
      <alignment horizontal="center" vertical="center" wrapText="1"/>
    </xf>
    <xf numFmtId="2" fontId="43" fillId="2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4">
      <selection activeCell="K8" sqref="K8"/>
    </sheetView>
  </sheetViews>
  <sheetFormatPr defaultColWidth="9.140625" defaultRowHeight="15"/>
  <cols>
    <col min="1" max="1" width="20.8515625" style="1" customWidth="1"/>
    <col min="2" max="2" width="18.140625" style="1" customWidth="1"/>
    <col min="3" max="3" width="15.28125" style="0" customWidth="1"/>
    <col min="4" max="4" width="14.7109375" style="0" customWidth="1"/>
    <col min="5" max="5" width="21.140625" style="0" customWidth="1"/>
    <col min="6" max="6" width="20.7109375" style="0" customWidth="1"/>
    <col min="7" max="7" width="25.28125" style="0" customWidth="1"/>
    <col min="8" max="8" width="17.28125" style="0" customWidth="1"/>
  </cols>
  <sheetData>
    <row r="1" spans="1:7" ht="84.75" customHeight="1">
      <c r="A1" s="27" t="s">
        <v>16</v>
      </c>
      <c r="B1" s="27"/>
      <c r="C1" s="28"/>
      <c r="D1" s="28"/>
      <c r="E1" s="28"/>
      <c r="F1" s="28"/>
      <c r="G1" s="28"/>
    </row>
    <row r="2" spans="1:7" ht="21" customHeight="1">
      <c r="A2" s="27" t="s">
        <v>1</v>
      </c>
      <c r="B2" s="27"/>
      <c r="C2" s="27"/>
      <c r="D2" s="27"/>
      <c r="E2" s="27"/>
      <c r="F2" s="27"/>
      <c r="G2" s="27"/>
    </row>
    <row r="3" spans="1:7" ht="15.75" customHeight="1">
      <c r="A3" s="2"/>
      <c r="B3" s="2"/>
      <c r="C3" s="26"/>
      <c r="D3" s="26"/>
      <c r="E3" s="26"/>
      <c r="F3" s="26"/>
      <c r="G3" s="26"/>
    </row>
    <row r="4" spans="1:7" ht="36" customHeight="1">
      <c r="A4" s="21" t="s">
        <v>12</v>
      </c>
      <c r="B4" s="21"/>
      <c r="C4" s="21"/>
      <c r="D4" s="21"/>
      <c r="E4" s="21"/>
      <c r="F4" s="21"/>
      <c r="G4" s="21"/>
    </row>
    <row r="5" spans="1:7" ht="15.75" customHeight="1" thickBot="1">
      <c r="A5" s="2"/>
      <c r="B5" s="2"/>
      <c r="C5" s="3"/>
      <c r="D5" s="3"/>
      <c r="E5" s="3"/>
      <c r="F5" s="3"/>
      <c r="G5" s="3"/>
    </row>
    <row r="6" spans="1:7" ht="27.75" customHeight="1">
      <c r="A6" s="38" t="s">
        <v>17</v>
      </c>
      <c r="B6" s="39"/>
      <c r="C6" s="39"/>
      <c r="D6" s="40"/>
      <c r="E6" s="34" t="s">
        <v>10</v>
      </c>
      <c r="F6" s="22" t="s">
        <v>0</v>
      </c>
      <c r="G6" s="24" t="s">
        <v>11</v>
      </c>
    </row>
    <row r="7" spans="1:7" ht="85.5" customHeight="1">
      <c r="A7" s="17" t="s">
        <v>9</v>
      </c>
      <c r="B7" s="18" t="s">
        <v>14</v>
      </c>
      <c r="C7" s="18" t="s">
        <v>13</v>
      </c>
      <c r="D7" s="16" t="s">
        <v>18</v>
      </c>
      <c r="E7" s="35"/>
      <c r="F7" s="23"/>
      <c r="G7" s="25"/>
    </row>
    <row r="8" spans="1:7" s="13" customFormat="1" ht="34.5" customHeight="1">
      <c r="A8" s="41" t="s">
        <v>4</v>
      </c>
      <c r="B8" s="37" t="s">
        <v>5</v>
      </c>
      <c r="C8" s="37" t="s">
        <v>15</v>
      </c>
      <c r="D8" s="42" t="s">
        <v>15</v>
      </c>
      <c r="E8" s="31" t="s">
        <v>6</v>
      </c>
      <c r="F8" s="6" t="s">
        <v>7</v>
      </c>
      <c r="G8" s="7" t="s">
        <v>8</v>
      </c>
    </row>
    <row r="9" spans="1:7" ht="48" customHeight="1" thickBot="1">
      <c r="A9" s="5">
        <v>0.1</v>
      </c>
      <c r="B9" s="8">
        <v>0</v>
      </c>
      <c r="C9" s="14">
        <v>1572710</v>
      </c>
      <c r="D9" s="15">
        <v>291560</v>
      </c>
      <c r="E9" s="36">
        <f>(C9+D9)*A9</f>
        <v>186427</v>
      </c>
      <c r="F9" s="14">
        <f>E9*0.2</f>
        <v>37285.4</v>
      </c>
      <c r="G9" s="15">
        <f>E9+F9</f>
        <v>223712.4</v>
      </c>
    </row>
    <row r="10" spans="1:7" s="9" customFormat="1" ht="71.25" customHeight="1">
      <c r="A10" s="29" t="s">
        <v>2</v>
      </c>
      <c r="B10" s="32"/>
      <c r="C10" s="30"/>
      <c r="D10" s="10">
        <v>0.15</v>
      </c>
      <c r="E10" s="11">
        <f>E9*D10</f>
        <v>27964.05</v>
      </c>
      <c r="F10" s="11">
        <f>E10*0.2</f>
        <v>5592.81</v>
      </c>
      <c r="G10" s="11">
        <f>E10+F10</f>
        <v>33556.86</v>
      </c>
    </row>
    <row r="11" spans="1:7" s="9" customFormat="1" ht="79.5" customHeight="1">
      <c r="A11" s="19" t="s">
        <v>3</v>
      </c>
      <c r="B11" s="33"/>
      <c r="C11" s="20"/>
      <c r="D11" s="4">
        <v>0.5</v>
      </c>
      <c r="E11" s="12">
        <f>D11*E9</f>
        <v>93213.5</v>
      </c>
      <c r="F11" s="12">
        <f>E11*0.2</f>
        <v>18642.7</v>
      </c>
      <c r="G11" s="12">
        <f>E11+F11</f>
        <v>111856.2</v>
      </c>
    </row>
    <row r="12" spans="1:7" s="9" customFormat="1" ht="79.5" customHeight="1">
      <c r="A12" s="19" t="s">
        <v>19</v>
      </c>
      <c r="B12" s="33"/>
      <c r="C12" s="20"/>
      <c r="D12" s="4">
        <v>0.35</v>
      </c>
      <c r="E12" s="12">
        <f>D12*E9</f>
        <v>65249.45</v>
      </c>
      <c r="F12" s="12">
        <f>E12*0.2</f>
        <v>13049.89</v>
      </c>
      <c r="G12" s="12">
        <f>E12+F12</f>
        <v>78299.34</v>
      </c>
    </row>
  </sheetData>
  <sheetProtection/>
  <mergeCells count="11">
    <mergeCell ref="C3:G3"/>
    <mergeCell ref="A1:G1"/>
    <mergeCell ref="A2:G2"/>
    <mergeCell ref="A10:C10"/>
    <mergeCell ref="A11:C11"/>
    <mergeCell ref="A12:C12"/>
    <mergeCell ref="A6:D6"/>
    <mergeCell ref="A4:G4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2019-01-22T05:38:01Z</dcterms:modified>
  <cp:category/>
  <cp:version/>
  <cp:contentType/>
  <cp:contentStatus/>
</cp:coreProperties>
</file>